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meie\paa\users\38210240232\My Documents\MTÜ\Võistlused 2024\Tõrva Challenge\"/>
    </mc:Choice>
  </mc:AlternateContent>
  <xr:revisionPtr revIDLastSave="0" documentId="13_ncr:1_{8408498A-4171-4FF2-B1FF-CBEA1C074E96}" xr6:coauthVersionLast="47" xr6:coauthVersionMax="47" xr10:uidLastSave="{00000000-0000-0000-0000-000000000000}"/>
  <bookViews>
    <workbookView xWindow="-120" yWindow="-120" windowWidth="29040" windowHeight="15840" xr2:uid="{D6FE9C0B-AD25-4708-B3D8-168B10BE1D3C}"/>
  </bookViews>
  <sheets>
    <sheet name="Taotluse vorm" sheetId="1" r:id="rId1"/>
    <sheet name="Eelarvevorm" sheetId="3"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3" l="1"/>
  <c r="A34" i="1"/>
  <c r="A33" i="1"/>
  <c r="A32" i="1"/>
  <c r="A31" i="1"/>
  <c r="A30" i="1"/>
  <c r="H24" i="3" l="1"/>
  <c r="H25" i="3"/>
  <c r="H26" i="3"/>
  <c r="H27" i="3"/>
  <c r="H28" i="3"/>
  <c r="H29" i="3"/>
  <c r="H30" i="3"/>
  <c r="H31" i="3"/>
  <c r="H32" i="3"/>
  <c r="G50" i="3"/>
  <c r="J17" i="1" s="1"/>
  <c r="F50" i="3"/>
  <c r="F17" i="1" s="1"/>
  <c r="H49" i="3"/>
  <c r="H48" i="3"/>
  <c r="H47" i="3"/>
  <c r="H46" i="3"/>
  <c r="H45" i="3"/>
  <c r="H44" i="3"/>
  <c r="H43" i="3"/>
  <c r="H42" i="3"/>
  <c r="H41" i="3"/>
  <c r="H40" i="3"/>
  <c r="H39" i="3"/>
  <c r="H38" i="3"/>
  <c r="H37" i="3"/>
  <c r="H36" i="3"/>
  <c r="H35" i="3"/>
  <c r="H34" i="3"/>
  <c r="H33" i="3"/>
  <c r="H23" i="3"/>
  <c r="H22" i="3"/>
  <c r="H21" i="3"/>
  <c r="H20" i="3"/>
  <c r="H19" i="3"/>
  <c r="H18" i="3"/>
  <c r="H17" i="3"/>
  <c r="H16" i="3"/>
  <c r="H15" i="3"/>
  <c r="H14" i="3"/>
  <c r="H13" i="3"/>
  <c r="H12" i="3"/>
  <c r="H11" i="3"/>
  <c r="H10" i="3"/>
  <c r="H50" i="3" l="1"/>
  <c r="H51" i="3" l="1"/>
  <c r="B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<sst xmlns="http://schemas.openxmlformats.org/spreadsheetml/2006/main" count="201" uniqueCount="132">
  <si>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</si>
  <si>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</si>
  <si>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</si>
  <si>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</si>
  <si>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</si>
  <si>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</si>
  <si>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</si>
  <si>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</si>
  <si>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</si>
  <si>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</si>
  <si>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</si>
  <si>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</si>
  <si>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</si>
  <si>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</si>
  <si>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</si>
  <si>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</si>
  <si>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</si>
  <si>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</si>
  <si>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</si>
  <si>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</si>
  <si>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</si>
  <si>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</si>
  <si>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</si>
  <si>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</si>
  <si>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</si>
  <si>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</si>
  <si>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</si>
  <si>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</si>
  <si>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</si>
  <si>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</si>
  <si>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</si>
  <si>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</si>
  <si>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</si>
  <si>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</si>
  <si>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</si>
  <si>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</si>
  <si>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</si>
  <si>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</si>
  <si>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</si>
  <si>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</si>
  <si>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</si>
  <si>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</si>
  <si>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</si>
  <si>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</si>
  <si>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</si>
  <si>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</si>
  <si>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</si>
  <si>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</si>
  <si>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</si>
  <si>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</si>
  <si>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</si>
  <si>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</si>
  <si>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7 (nimetada)</t>
  </si>
  <si>
    <t>sh</t>
  </si>
  <si>
    <t>Kontrollveerg</t>
  </si>
  <si>
    <t>Majutus</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</si>
  <si>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</si>
  <si>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</si>
  <si>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</si>
  <si>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</si>
  <si>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</si>
  <si>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</si>
  <si>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</si>
  <si>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</si>
  <si>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</si>
  <si>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</si>
  <si>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</si>
  <si>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</si>
  <si>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</si>
  <si>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</si>
  <si>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</si>
  <si>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</si>
  <si>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</si>
  <si>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</si>
  <si>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</si>
  <si>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</si>
  <si>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</si>
  <si>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</si>
  <si>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Kululiik 2 (nimetada)</t>
  </si>
  <si>
    <t>NB! Taotleja  oma - või kaasfinantseering peab olema vähemalt 5%</t>
  </si>
  <si>
    <t>MTÜ Tõrva Firefighters</t>
  </si>
  <si>
    <t>Ei</t>
  </si>
  <si>
    <t>EE392200221044971071</t>
  </si>
  <si>
    <t>Metsa 1a, Tõrva, Valgamaa, 68605</t>
  </si>
  <si>
    <t>Tel. 53306029</t>
  </si>
  <si>
    <t>e-post: torvafirefighters@gmail.com</t>
  </si>
  <si>
    <t>Alor Kasepõld</t>
  </si>
  <si>
    <t>Tel. ja e-post: 53306029; alorkasepold@gmail.com</t>
  </si>
  <si>
    <t>Tõrva Challenge 2024</t>
  </si>
  <si>
    <t xml:space="preserve">Järjekorras kuues Tõrva Challenge võistlus. Käesoleval aastal plaanis korraldada see 20.07.2024 Tõrvas. Oodatud rajale enam kui 100 võistlejat. Võistlejad Eestist, Lätist, Leedust ning huvi on üles näidanud ka Austerlased. </t>
  </si>
  <si>
    <t>Põhi eesmärk on rajale lasta võimalikult palju huvilisi. Eelneval aastal ajakava tõttu jäid osad soovijad raja kõrvale, sest ajakava ei mahutanud rohkem võistlejaid rajale lasta. Käesoleval aastal plaanime seetõttu võistluspäeva tunni võrra pikendada ja hoiame kindlasti tempot üleval ka rajal. Võistlus on huvipakkuv võistlejatele ja tegelikult ka pealtvaatajatele, keda jagus raja äärde piisavalt ning osad isegi mainisid, et oleks tahtnud lähemalt näha, kuid ei pääsenud löögile, sest lähemal asetsevad kohad olid juba võetud. Põhivõistluse kõrval jätkame reklaamiks ja huvi äratamiseks väikestele mõeldud Minipritsumehe võistlusrajaga, kus vastutavad on järjest rakkes mitu tundi.</t>
  </si>
  <si>
    <t xml:space="preserve">Eestis on sellist liiki füüsiliselt kurnavaid võistluseid vähe. Lisaks võistlejad hullult naudivad võistluste ajal pealtvaatajate rohkust ja kaasa elamist. Antud võistlus on individuaalselt suhteliselt koormav ja osavõtjad peavad olema heas füüsilises formis, et rada läbi teha. See formaat pakub võimalust pingutada pisut vähem ja teha läbi see võistlusala näiteks paaris või meeskondlikult. Kuid ka see kokkuvõttes väsitab, sest hästi meeskondlikult joostes koguneb neid jookse piisavalt palju, et lõpuks olla väsinud. Igaljuhul, igas vormis ja konditsioonis võistlejad leiavad endale sobiva väljundi. Pigem olulisem kogu selle võistluse juures on võistlejate päeva jooksul koos veedetud aeg ja muljete ning emotsioonide vahetamine. Lisaks suur pealtvaatajate hulk on võistlejatele olnud motiveeriv. </t>
  </si>
  <si>
    <t>Päästeameti töötajad ning vabatahtlikud ja koostööpartnerid teistest asutustest. Lisaks oleme pakkunud võimalust sellest osa saada ka tänavalt tulnud võistlejatele. Käesoleval aastal ootame tagasi lätlaseid, leedukaid ja huvi on üles näidanud austerlased.</t>
  </si>
  <si>
    <t>X</t>
  </si>
  <si>
    <t>Alor kasepõld</t>
  </si>
  <si>
    <t>projekti juht</t>
  </si>
  <si>
    <t>Kristjan Mikk</t>
  </si>
  <si>
    <t>korraldaja</t>
  </si>
  <si>
    <t>Alari Kais</t>
  </si>
  <si>
    <t>Korraldaja</t>
  </si>
  <si>
    <t>Marika Kasepõld</t>
  </si>
  <si>
    <t>Juhatuse liige</t>
  </si>
  <si>
    <t>Kohtunikega seotud kulud</t>
  </si>
  <si>
    <t>Õhtune tänuüritus</t>
  </si>
  <si>
    <t>Auhinnad ja medalid</t>
  </si>
  <si>
    <t>Raja üles seadmine</t>
  </si>
  <si>
    <t>Lasteala</t>
  </si>
  <si>
    <t>Särgi disain</t>
  </si>
  <si>
    <t>Särgid</t>
  </si>
  <si>
    <t>Töövahendid</t>
  </si>
  <si>
    <t>Võistlejate koosviibimise üritus</t>
  </si>
  <si>
    <t>kululiik 4 (nimetada)</t>
  </si>
  <si>
    <t>kululiik 5 (nimetada)</t>
  </si>
  <si>
    <t>auhinnafond</t>
  </si>
  <si>
    <t>individuaalarvestuse meened</t>
  </si>
  <si>
    <t>Medalid ja karikad</t>
  </si>
  <si>
    <t>Helitehnika</t>
  </si>
  <si>
    <t>raja varustus</t>
  </si>
  <si>
    <t>Piirdeaiad</t>
  </si>
  <si>
    <t>turvateenus</t>
  </si>
  <si>
    <t>WC ja tribüünid</t>
  </si>
  <si>
    <t>Batuut</t>
  </si>
  <si>
    <t>tk</t>
  </si>
  <si>
    <t>kokku</t>
  </si>
  <si>
    <t>Fotograaf</t>
  </si>
  <si>
    <t>Koduleht</t>
  </si>
  <si>
    <t>auhinnad ja osaleja meened</t>
  </si>
  <si>
    <t>Nukkude remont</t>
  </si>
  <si>
    <t>Taotleja nimi: MTÜ Tõrva Firefighters</t>
  </si>
  <si>
    <t>MTÜ Tõrva Firefighters  - 1050 eurot</t>
  </si>
  <si>
    <t>Projekti nimi: Tõrva Challenge 2024</t>
  </si>
  <si>
    <t>EELARVE:   11882 eurot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</si>
</sst>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0"/>
      <name val="Calibri"/>
      <family val="2"/>
      <charset val="186"/>
      <scheme val="minor"/>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5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55">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5" borderId="31" xfId="0" applyFont="1" applyFill="1" applyBorder="1" applyAlignment="1">
      <alignment horizontal="left" vertical="top" wrapText="1"/>
    </xf>
    <xf numFmtId="0" fontId="11" fillId="4" borderId="16" xfId="0" applyFont="1" applyFill="1" applyBorder="1" applyAlignment="1">
      <alignment horizontal="center" vertical="top" wrapText="1"/>
    </xf>
    <xf numFmtId="2" fontId="11" fillId="5" borderId="34" xfId="0" applyNumberFormat="1" applyFont="1" applyFill="1" applyBorder="1" applyAlignment="1">
      <alignment horizontal="center" vertical="center" wrapText="1"/>
    </xf>
    <xf numFmtId="2" fontId="10" fillId="5" borderId="36" xfId="0" applyNumberFormat="1" applyFont="1" applyFill="1" applyBorder="1" applyAlignment="1">
      <alignment horizontal="center" vertical="center" wrapText="1"/>
    </xf>
    <xf numFmtId="0" fontId="11" fillId="0" borderId="2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38" xfId="0" applyNumberFormat="1" applyFont="1" applyFill="1" applyBorder="1" applyAlignment="1">
      <alignment horizontal="center" vertical="center" wrapText="1"/>
    </xf>
    <xf numFmtId="0" fontId="11" fillId="0" borderId="31" xfId="0" applyFont="1" applyBorder="1" applyAlignment="1">
      <alignment horizontal="left" vertical="top" wrapText="1"/>
    </xf>
    <xf numFmtId="0" fontId="11" fillId="5" borderId="2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29" xfId="0" applyFont="1" applyFill="1" applyBorder="1" applyAlignment="1">
      <alignment horizontal="center" vertical="top" wrapText="1"/>
    </xf>
    <xf numFmtId="0" fontId="11" fillId="0" borderId="40" xfId="0" applyFont="1" applyBorder="1" applyAlignment="1">
      <alignment horizontal="left" vertical="top" wrapText="1"/>
    </xf>
    <xf numFmtId="0" fontId="11" fillId="4" borderId="40" xfId="0" applyFont="1" applyFill="1" applyBorder="1" applyAlignment="1">
      <alignment horizontal="center" vertical="top" wrapText="1"/>
    </xf>
    <xf numFmtId="2" fontId="11" fillId="0" borderId="41" xfId="0" applyNumberFormat="1" applyFont="1" applyBorder="1" applyAlignment="1">
      <alignment horizontal="center" vertical="center" wrapText="1"/>
    </xf>
    <xf numFmtId="0" fontId="11" fillId="0" borderId="42" xfId="0" applyFont="1" applyBorder="1" applyAlignment="1">
      <alignment horizontal="left" vertical="top" wrapText="1"/>
    </xf>
    <xf numFmtId="0" fontId="11" fillId="4" borderId="42" xfId="0" applyFont="1" applyFill="1" applyBorder="1" applyAlignment="1">
      <alignment horizontal="center" vertical="top" wrapText="1"/>
    </xf>
    <xf numFmtId="2" fontId="11" fillId="0" borderId="16" xfId="0" applyNumberFormat="1" applyFont="1" applyBorder="1" applyAlignment="1">
      <alignment vertical="top" wrapText="1"/>
    </xf>
    <xf numFmtId="2" fontId="11" fillId="0" borderId="16" xfId="0" applyNumberFormat="1" applyFont="1" applyBorder="1"/>
    <xf numFmtId="2" fontId="11" fillId="0" borderId="10" xfId="0" applyNumberFormat="1" applyFont="1" applyBorder="1" applyAlignment="1">
      <alignment vertical="top" wrapText="1"/>
    </xf>
    <xf numFmtId="2" fontId="11" fillId="0" borderId="41" xfId="0" applyNumberFormat="1" applyFont="1" applyBorder="1" applyAlignment="1">
      <alignment vertical="top" wrapText="1"/>
    </xf>
    <xf numFmtId="0" fontId="11" fillId="0" borderId="27" xfId="0" applyFont="1" applyBorder="1" applyAlignment="1">
      <alignment horizontal="left" vertical="top" wrapText="1"/>
    </xf>
    <xf numFmtId="0" fontId="11" fillId="4" borderId="27" xfId="0" applyFont="1" applyFill="1" applyBorder="1" applyAlignment="1">
      <alignment horizontal="center" vertical="top" wrapText="1"/>
    </xf>
    <xf numFmtId="0" fontId="11" fillId="4" borderId="31" xfId="0" applyFont="1" applyFill="1" applyBorder="1" applyAlignment="1">
      <alignment horizontal="center" vertical="top" wrapText="1"/>
    </xf>
    <xf numFmtId="2" fontId="11" fillId="0" borderId="34" xfId="0" applyNumberFormat="1" applyFont="1" applyBorder="1" applyAlignment="1">
      <alignment vertical="top" wrapText="1"/>
    </xf>
    <xf numFmtId="2" fontId="11" fillId="0" borderId="10" xfId="0" applyNumberFormat="1" applyFont="1" applyBorder="1"/>
    <xf numFmtId="2" fontId="11" fillId="0" borderId="41" xfId="0" applyNumberFormat="1" applyFont="1" applyBorder="1"/>
    <xf numFmtId="0" fontId="10" fillId="0" borderId="44" xfId="0" applyFont="1" applyBorder="1" applyAlignment="1">
      <alignment wrapText="1"/>
    </xf>
    <xf numFmtId="0" fontId="10" fillId="6" borderId="45" xfId="0" applyFont="1" applyFill="1" applyBorder="1"/>
    <xf numFmtId="0" fontId="10" fillId="6" borderId="46" xfId="0" applyFont="1" applyFill="1" applyBorder="1"/>
    <xf numFmtId="0" fontId="10" fillId="6" borderId="46" xfId="0" applyFont="1" applyFill="1" applyBorder="1" applyAlignment="1">
      <alignment horizontal="center"/>
    </xf>
    <xf numFmtId="2" fontId="10" fillId="6" borderId="47" xfId="0" applyNumberFormat="1" applyFont="1" applyFill="1" applyBorder="1"/>
    <xf numFmtId="2" fontId="10" fillId="6" borderId="7" xfId="0" applyNumberFormat="1" applyFont="1" applyFill="1" applyBorder="1" applyAlignment="1">
      <alignment horizontal="center"/>
    </xf>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20" fillId="0" borderId="48"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3" fillId="0" borderId="0" xfId="0" applyFont="1" applyAlignment="1">
      <alignment horizontal="left" vertical="top"/>
    </xf>
    <xf numFmtId="0" fontId="0" fillId="0" borderId="0" xfId="0" applyAlignment="1">
      <alignment horizontal="left"/>
    </xf>
    <xf numFmtId="0" fontId="25" fillId="0" borderId="0" xfId="0" applyFont="1"/>
    <xf numFmtId="0" fontId="4" fillId="2" borderId="7" xfId="0" applyFont="1" applyFill="1" applyBorder="1" applyAlignment="1">
      <alignment horizontal="left" vertical="center" wrapText="1"/>
    </xf>
    <xf numFmtId="0" fontId="19" fillId="0" borderId="48" xfId="0" applyFont="1" applyBorder="1" applyAlignment="1">
      <alignment horizontal="center" vertical="center" wrapText="1"/>
    </xf>
    <xf numFmtId="0" fontId="17" fillId="0" borderId="7" xfId="0" applyFont="1" applyBorder="1" applyAlignment="1">
      <alignment horizontal="center" wrapText="1"/>
    </xf>
    <xf numFmtId="0" fontId="13" fillId="0" borderId="0" xfId="0" applyFont="1"/>
    <xf numFmtId="2" fontId="4" fillId="0" borderId="7" xfId="0" applyNumberFormat="1" applyFont="1" applyBorder="1" applyAlignment="1">
      <alignment horizontal="center" vertic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6" fillId="0" borderId="49" xfId="0" applyFont="1" applyBorder="1" applyAlignment="1">
      <alignment horizontal="justify" vertical="center"/>
    </xf>
    <xf numFmtId="0" fontId="24" fillId="0" borderId="50" xfId="0" applyFont="1" applyBorder="1" applyAlignment="1">
      <alignment horizontal="justify" vertical="center"/>
    </xf>
    <xf numFmtId="0" fontId="24" fillId="0" borderId="9" xfId="0" applyFont="1" applyBorder="1" applyAlignment="1">
      <alignment horizontal="justify" vertical="center"/>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9" xfId="0" applyFont="1" applyBorder="1" applyAlignment="1">
      <alignment horizontal="center" vertical="center"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14" fontId="4" fillId="0" borderId="49"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xf>
    <xf numFmtId="0" fontId="6" fillId="0" borderId="49" xfId="0" applyFont="1" applyBorder="1" applyAlignment="1">
      <alignment horizontal="center" vertical="top" wrapText="1"/>
    </xf>
    <xf numFmtId="0" fontId="6" fillId="0" borderId="50" xfId="0" applyFont="1" applyBorder="1" applyAlignment="1">
      <alignment horizontal="center" vertical="top" wrapText="1"/>
    </xf>
    <xf numFmtId="0" fontId="6" fillId="0" borderId="9" xfId="0" applyFont="1" applyBorder="1" applyAlignment="1">
      <alignment horizontal="center" vertical="top" wrapText="1"/>
    </xf>
    <xf numFmtId="0" fontId="25" fillId="0" borderId="0" xfId="0" applyFont="1" applyAlignment="1">
      <alignment horizontal="left" wrapText="1"/>
    </xf>
    <xf numFmtId="2" fontId="4" fillId="8" borderId="7" xfId="0" applyNumberFormat="1"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7" fillId="0" borderId="0" xfId="0" applyFont="1"/>
    <xf numFmtId="0" fontId="22" fillId="0" borderId="0" xfId="0" applyFont="1"/>
    <xf numFmtId="0" fontId="4" fillId="2" borderId="50"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9" xfId="0" applyFont="1" applyBorder="1" applyAlignment="1">
      <alignment horizontal="center" vertical="center"/>
    </xf>
    <xf numFmtId="0" fontId="4" fillId="2" borderId="5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48" xfId="0" applyFont="1" applyBorder="1" applyAlignment="1">
      <alignment horizontal="center" vertical="top" wrapText="1"/>
    </xf>
    <xf numFmtId="0" fontId="4" fillId="0" borderId="48" xfId="0" applyFont="1" applyBorder="1" applyAlignment="1">
      <alignment horizontal="center" vertical="center" wrapText="1"/>
    </xf>
    <xf numFmtId="0" fontId="0" fillId="0" borderId="48" xfId="0" applyBorder="1" applyAlignment="1">
      <alignment horizontal="center" vertical="center"/>
    </xf>
    <xf numFmtId="0" fontId="0" fillId="0" borderId="48" xfId="0" applyBorder="1" applyAlignment="1">
      <alignment horizontal="center" vertical="center" wrapText="1"/>
    </xf>
    <xf numFmtId="0" fontId="13" fillId="0" borderId="0" xfId="0" applyFont="1" applyAlignment="1">
      <alignment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7" xfId="0" applyFont="1" applyBorder="1" applyAlignment="1">
      <alignment vertical="top" wrapText="1"/>
    </xf>
    <xf numFmtId="0" fontId="10" fillId="0" borderId="39" xfId="0" applyFont="1" applyBorder="1" applyAlignment="1">
      <alignment vertical="top" wrapText="1"/>
    </xf>
    <xf numFmtId="0" fontId="10" fillId="0" borderId="43"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eie\paa\users\38210240232\My%20Documents\MT&#220;\V&#245;istlused%202023\T&#245;rva%20Challenge%202023\Projekti%20taotluse%20ja%20eelarvevorm%20T&#245;rva%20Challenge%202023.xlsx" TargetMode="External"/><Relationship Id="rId1" Type="http://schemas.openxmlformats.org/officeDocument/2006/relationships/externalLinkPath" Target="/users/38210240232/My%20Documents/MT&#220;/V&#245;istlused%202023/T&#245;rva%20Challenge%202023/Projekti%20taotluse%20ja%20eelarvevorm%20T&#245;rva%20Challeng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otluse vorm"/>
      <sheetName val="Eelarvevorm"/>
    </sheetNames>
    <sheetDataSet>
      <sheetData sheetId="0"/>
      <sheetData sheetId="1">
        <row r="10">
          <cell r="A10" t="str">
            <v>Kohtunikega seotud kulud</v>
          </cell>
        </row>
        <row r="17">
          <cell r="A17" t="str">
            <v>Õhtune tänuüritus</v>
          </cell>
        </row>
        <row r="24">
          <cell r="A24" t="str">
            <v>Auhinnad ja medalid</v>
          </cell>
        </row>
        <row r="33">
          <cell r="A33" t="str">
            <v>Raja üles seadmine</v>
          </cell>
        </row>
        <row r="42">
          <cell r="A42" t="str">
            <v>Lasteala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abSelected="1" topLeftCell="A45" zoomScale="120" zoomScaleNormal="120" workbookViewId="0">
      <selection activeCell="G61" sqref="G61"/>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57" t="s">
        <v>1</v>
      </c>
      <c r="B1" t="s">
        <v>0</v>
      </c>
      <c r="C1" t="s">
        <v>0</v>
      </c>
      <c r="D1" t="s">
        <v>0</v>
      </c>
    </row>
    <row r="2" spans="1:14" ht="15" customHeight="1" x14ac:dyDescent="0.25">
      <c r="A2" s="115" t="s">
        <v>37</v>
      </c>
      <c r="B2" s="116"/>
      <c r="C2" s="116"/>
      <c r="D2" s="116"/>
      <c r="E2" s="116"/>
      <c r="F2" s="116"/>
      <c r="G2" s="116"/>
      <c r="H2" s="116"/>
    </row>
    <row r="3" spans="1:14" ht="16.5" customHeight="1" thickBot="1" x14ac:dyDescent="0.3">
      <c r="A3" s="115"/>
      <c r="B3" s="116"/>
      <c r="C3" s="116"/>
      <c r="D3" s="116"/>
      <c r="E3" s="116"/>
      <c r="F3" s="116"/>
      <c r="G3" s="116"/>
      <c r="H3" s="116"/>
    </row>
    <row r="4" spans="1:14" ht="15.75" customHeight="1" thickBot="1" x14ac:dyDescent="0.3">
      <c r="A4" s="7" t="s">
        <v>2</v>
      </c>
      <c r="B4" s="117" t="s">
        <v>88</v>
      </c>
      <c r="C4" s="117"/>
      <c r="D4" s="117"/>
      <c r="E4" s="117"/>
      <c r="F4" s="117"/>
      <c r="G4" s="117"/>
      <c r="H4" s="117"/>
    </row>
    <row r="5" spans="1:14" ht="15.75" customHeight="1" thickBot="1" x14ac:dyDescent="0.3">
      <c r="A5" s="9" t="s">
        <v>3</v>
      </c>
      <c r="B5" s="117" t="s">
        <v>80</v>
      </c>
      <c r="C5" s="117"/>
      <c r="D5" s="117"/>
      <c r="E5" s="117"/>
      <c r="F5" s="117"/>
      <c r="G5" s="117"/>
      <c r="H5" s="117"/>
    </row>
    <row r="6" spans="1:14" ht="15.75" thickBot="1" x14ac:dyDescent="0.3">
      <c r="A6" s="9" t="s">
        <v>4</v>
      </c>
      <c r="B6" s="117">
        <v>80279192</v>
      </c>
      <c r="C6" s="117"/>
      <c r="D6" s="117"/>
      <c r="E6" s="117"/>
      <c r="F6" s="117"/>
      <c r="G6" s="117"/>
      <c r="H6" s="117"/>
    </row>
    <row r="7" spans="1:14" ht="15.75" thickBot="1" x14ac:dyDescent="0.3">
      <c r="A7" s="12" t="s">
        <v>71</v>
      </c>
      <c r="B7" s="118" t="s">
        <v>81</v>
      </c>
      <c r="C7" s="118"/>
      <c r="D7" s="118"/>
      <c r="E7" s="118"/>
      <c r="F7" s="118"/>
      <c r="G7" s="118"/>
      <c r="H7" s="118"/>
    </row>
    <row r="8" spans="1:14" ht="15.75" customHeight="1" thickBot="1" x14ac:dyDescent="0.3">
      <c r="A8" s="9" t="s">
        <v>5</v>
      </c>
      <c r="B8" s="118" t="s">
        <v>82</v>
      </c>
      <c r="C8" s="118"/>
      <c r="D8" s="118"/>
      <c r="E8" s="118"/>
      <c r="F8" s="118"/>
      <c r="G8" s="118"/>
      <c r="H8" s="118"/>
    </row>
    <row r="9" spans="1:14" ht="15.75" customHeight="1" thickBot="1" x14ac:dyDescent="0.3">
      <c r="A9" s="13" t="s">
        <v>6</v>
      </c>
      <c r="B9" s="117" t="s">
        <v>83</v>
      </c>
      <c r="C9" s="117"/>
      <c r="D9" s="117"/>
      <c r="E9" s="117"/>
      <c r="F9" s="117"/>
      <c r="G9" s="117"/>
      <c r="H9" s="117"/>
    </row>
    <row r="10" spans="1:14" ht="26.25" customHeight="1" thickBot="1" x14ac:dyDescent="0.3">
      <c r="A10" s="7" t="s">
        <v>7</v>
      </c>
      <c r="B10" s="118" t="s">
        <v>84</v>
      </c>
      <c r="C10" s="118"/>
      <c r="D10" s="118"/>
      <c r="E10" s="119" t="s">
        <v>85</v>
      </c>
      <c r="F10" s="119"/>
      <c r="G10" s="119"/>
      <c r="H10" s="119"/>
    </row>
    <row r="11" spans="1:14" ht="29.25" customHeight="1" thickBot="1" x14ac:dyDescent="0.3">
      <c r="A11" s="7" t="s">
        <v>8</v>
      </c>
      <c r="B11" s="118" t="s">
        <v>86</v>
      </c>
      <c r="C11" s="118"/>
      <c r="D11" s="118"/>
      <c r="E11" s="120" t="s">
        <v>87</v>
      </c>
      <c r="F11" s="120"/>
      <c r="G11" s="120"/>
      <c r="H11" s="120"/>
    </row>
    <row r="12" spans="1:14" ht="15.75" thickBot="1" x14ac:dyDescent="0.3">
      <c r="A12" s="1"/>
    </row>
    <row r="13" spans="1:14" ht="15.75" customHeight="1" thickBot="1" x14ac:dyDescent="0.3">
      <c r="A13" s="68" t="s">
        <v>30</v>
      </c>
      <c r="B13" s="68"/>
      <c r="C13" s="68"/>
      <c r="D13" s="68"/>
      <c r="E13" s="68"/>
      <c r="F13" s="68"/>
      <c r="G13" s="68"/>
      <c r="H13" s="68"/>
      <c r="I13" s="68"/>
      <c r="J13" s="68"/>
      <c r="K13" s="68"/>
      <c r="L13" s="68"/>
      <c r="M13" s="68"/>
      <c r="N13" s="68"/>
    </row>
    <row r="14" spans="1:14" ht="25.9" customHeight="1" thickBot="1" x14ac:dyDescent="0.3">
      <c r="A14" s="77" t="s">
        <v>89</v>
      </c>
      <c r="B14" s="78"/>
      <c r="C14" s="78"/>
      <c r="D14" s="78"/>
      <c r="E14" s="78"/>
      <c r="F14" s="78"/>
      <c r="G14" s="78"/>
      <c r="H14" s="78"/>
      <c r="I14" s="78"/>
      <c r="J14" s="78"/>
      <c r="K14" s="78"/>
      <c r="L14" s="78"/>
      <c r="M14" s="78"/>
      <c r="N14" s="79"/>
    </row>
    <row r="15" spans="1:14" ht="15.75" thickBot="1" x14ac:dyDescent="0.3">
      <c r="A15" s="8"/>
    </row>
    <row r="16" spans="1:14" ht="15.75" thickBot="1" x14ac:dyDescent="0.3">
      <c r="A16" s="5" t="s">
        <v>31</v>
      </c>
      <c r="B16" s="107"/>
      <c r="C16" s="107"/>
      <c r="D16" s="107"/>
      <c r="E16" s="107"/>
      <c r="F16" s="107"/>
      <c r="G16" s="107"/>
      <c r="H16" s="107"/>
      <c r="I16" s="107"/>
      <c r="J16" s="107"/>
      <c r="K16" s="107"/>
    </row>
    <row r="17" spans="1:14" ht="63.75" customHeight="1" thickBot="1" x14ac:dyDescent="0.3">
      <c r="A17" s="5" t="s">
        <v>9</v>
      </c>
      <c r="B17" s="70">
        <f>Eelarvevorm!H50</f>
        <v>11882</v>
      </c>
      <c r="C17" s="70"/>
      <c r="D17" s="93" t="s">
        <v>10</v>
      </c>
      <c r="E17" s="93"/>
      <c r="F17" s="70">
        <f>Eelarvevorm!F50</f>
        <v>10832</v>
      </c>
      <c r="G17" s="70"/>
      <c r="H17" s="80" t="s">
        <v>70</v>
      </c>
      <c r="I17" s="80"/>
      <c r="J17" s="81">
        <f>Eelarvevorm!G50</f>
        <v>1050</v>
      </c>
      <c r="K17" s="82"/>
    </row>
    <row r="18" spans="1:14" x14ac:dyDescent="0.25">
      <c r="A18" s="8"/>
    </row>
    <row r="19" spans="1:14" ht="15.75" x14ac:dyDescent="0.25">
      <c r="A19" s="58" t="s">
        <v>11</v>
      </c>
    </row>
    <row r="20" spans="1:14" ht="15.75" thickBot="1" x14ac:dyDescent="0.3">
      <c r="A20" s="10" t="s">
        <v>12</v>
      </c>
    </row>
    <row r="21" spans="1:14" ht="48" customHeight="1" thickBot="1" x14ac:dyDescent="0.3">
      <c r="A21" s="77" t="s">
        <v>90</v>
      </c>
      <c r="B21" s="78"/>
      <c r="C21" s="78"/>
      <c r="D21" s="78"/>
      <c r="E21" s="78"/>
      <c r="F21" s="78"/>
      <c r="G21" s="78"/>
      <c r="H21" s="78"/>
      <c r="I21" s="78"/>
      <c r="J21" s="78"/>
      <c r="K21" s="78"/>
      <c r="L21" s="78"/>
      <c r="M21" s="78"/>
      <c r="N21" s="79"/>
    </row>
    <row r="22" spans="1:14" ht="15.75" thickBot="1" x14ac:dyDescent="0.3">
      <c r="A22" t="s">
        <v>13</v>
      </c>
    </row>
    <row r="23" spans="1:14" ht="65.25" customHeight="1" thickBot="1" x14ac:dyDescent="0.3">
      <c r="A23" s="74" t="s">
        <v>91</v>
      </c>
      <c r="B23" s="75"/>
      <c r="C23" s="75"/>
      <c r="D23" s="75"/>
      <c r="E23" s="75"/>
      <c r="F23" s="75"/>
      <c r="G23" s="75"/>
      <c r="H23" s="75"/>
      <c r="I23" s="75"/>
      <c r="J23" s="75"/>
      <c r="K23" s="75"/>
      <c r="L23" s="75"/>
      <c r="M23" s="75"/>
      <c r="N23" s="76"/>
    </row>
    <row r="24" spans="1:14" ht="15.75" thickBot="1" x14ac:dyDescent="0.3">
      <c r="A24" t="s">
        <v>14</v>
      </c>
    </row>
    <row r="25" spans="1:14" ht="56.25" customHeight="1" thickBot="1" x14ac:dyDescent="0.3">
      <c r="A25" s="112" t="s">
        <v>92</v>
      </c>
      <c r="B25" s="113"/>
      <c r="C25" s="113"/>
      <c r="D25" s="113"/>
      <c r="E25" s="113"/>
      <c r="F25" s="113"/>
      <c r="G25" s="113"/>
      <c r="H25" s="113"/>
      <c r="I25" s="113"/>
      <c r="J25" s="113"/>
      <c r="K25" s="113"/>
      <c r="L25" s="113"/>
      <c r="M25" s="113"/>
      <c r="N25" s="114"/>
    </row>
    <row r="26" spans="1:14" ht="23.25" customHeight="1" x14ac:dyDescent="0.25">
      <c r="A26" s="56"/>
      <c r="B26" s="56"/>
      <c r="C26" s="56"/>
      <c r="D26" s="56"/>
      <c r="E26" s="56"/>
      <c r="F26" s="56"/>
      <c r="G26" s="56"/>
      <c r="H26" s="56"/>
      <c r="I26" s="56"/>
      <c r="J26" s="56"/>
      <c r="K26" s="56"/>
      <c r="L26" s="56"/>
      <c r="M26" s="56"/>
      <c r="N26" s="56"/>
    </row>
    <row r="27" spans="1:14" ht="16.5" thickBot="1" x14ac:dyDescent="0.3">
      <c r="A27" s="58" t="s">
        <v>15</v>
      </c>
      <c r="B27" t="s">
        <v>0</v>
      </c>
      <c r="C27" t="s">
        <v>0</v>
      </c>
      <c r="D27" t="s">
        <v>0</v>
      </c>
    </row>
    <row r="28" spans="1:14" ht="15.75" customHeight="1" thickBot="1" x14ac:dyDescent="0.3">
      <c r="A28" s="105" t="s">
        <v>16</v>
      </c>
      <c r="B28" s="109" t="s">
        <v>17</v>
      </c>
      <c r="C28" s="110"/>
      <c r="D28" s="110"/>
      <c r="E28" s="110"/>
      <c r="F28" s="110"/>
      <c r="G28" s="110"/>
      <c r="H28" s="110"/>
      <c r="I28" s="110"/>
      <c r="J28" s="110"/>
      <c r="K28" s="110"/>
      <c r="L28" s="110"/>
      <c r="M28" s="110"/>
      <c r="N28" s="111"/>
    </row>
    <row r="29" spans="1:14" ht="26.25" thickBot="1" x14ac:dyDescent="0.3">
      <c r="A29" s="106"/>
      <c r="B29" s="59" t="s">
        <v>56</v>
      </c>
      <c r="C29" s="59" t="s">
        <v>57</v>
      </c>
      <c r="D29" s="59" t="s">
        <v>58</v>
      </c>
      <c r="E29" s="59" t="s">
        <v>59</v>
      </c>
      <c r="F29" s="59" t="s">
        <v>60</v>
      </c>
      <c r="G29" s="59" t="s">
        <v>61</v>
      </c>
      <c r="H29" s="59" t="s">
        <v>62</v>
      </c>
      <c r="I29" s="59" t="s">
        <v>63</v>
      </c>
      <c r="J29" s="59" t="s">
        <v>64</v>
      </c>
      <c r="K29" s="59" t="s">
        <v>65</v>
      </c>
      <c r="L29" s="59" t="s">
        <v>66</v>
      </c>
      <c r="M29" s="59" t="s">
        <v>67</v>
      </c>
      <c r="N29" s="59" t="s">
        <v>35</v>
      </c>
    </row>
    <row r="30" spans="1:14" ht="30" customHeight="1" thickBot="1" x14ac:dyDescent="0.3">
      <c r="A30" s="60" t="str">
        <f>[1]Eelarvevorm!A10</f>
        <v>Kohtunikega seotud kulud</v>
      </c>
      <c r="B30" s="67"/>
      <c r="C30" s="67" t="s">
        <v>93</v>
      </c>
      <c r="D30" s="67" t="s">
        <v>93</v>
      </c>
      <c r="E30" s="67"/>
      <c r="F30" s="67"/>
      <c r="G30" s="67" t="s">
        <v>93</v>
      </c>
      <c r="H30" s="67" t="s">
        <v>93</v>
      </c>
      <c r="I30" s="67"/>
      <c r="J30" s="67"/>
      <c r="K30" s="67"/>
      <c r="L30" s="67"/>
      <c r="M30" s="67"/>
      <c r="N30" s="67"/>
    </row>
    <row r="31" spans="1:14" ht="30" customHeight="1" thickBot="1" x14ac:dyDescent="0.3">
      <c r="A31" s="60" t="str">
        <f>[1]Eelarvevorm!A17</f>
        <v>Õhtune tänuüritus</v>
      </c>
      <c r="B31" s="67"/>
      <c r="C31" s="67"/>
      <c r="D31" s="67"/>
      <c r="E31" s="67"/>
      <c r="F31" s="67"/>
      <c r="G31" s="67"/>
      <c r="H31" s="67" t="s">
        <v>93</v>
      </c>
      <c r="I31" s="67"/>
      <c r="J31" s="67"/>
      <c r="K31" s="67"/>
      <c r="L31" s="67"/>
      <c r="M31" s="67"/>
      <c r="N31" s="67"/>
    </row>
    <row r="32" spans="1:14" ht="30" customHeight="1" thickBot="1" x14ac:dyDescent="0.3">
      <c r="A32" s="60" t="str">
        <f>[1]Eelarvevorm!A24</f>
        <v>Auhinnad ja medalid</v>
      </c>
      <c r="B32" s="67"/>
      <c r="C32" s="67"/>
      <c r="D32" s="67"/>
      <c r="E32" s="67"/>
      <c r="F32" s="67" t="s">
        <v>93</v>
      </c>
      <c r="G32" s="67" t="s">
        <v>93</v>
      </c>
      <c r="H32" s="67" t="s">
        <v>93</v>
      </c>
      <c r="I32" s="67"/>
      <c r="J32" s="67"/>
      <c r="K32" s="67"/>
      <c r="L32" s="67"/>
      <c r="M32" s="67"/>
      <c r="N32" s="67"/>
    </row>
    <row r="33" spans="1:14" ht="30" customHeight="1" thickBot="1" x14ac:dyDescent="0.3">
      <c r="A33" s="60" t="str">
        <f>[1]Eelarvevorm!A33</f>
        <v>Raja üles seadmine</v>
      </c>
      <c r="B33" s="67"/>
      <c r="C33" s="67"/>
      <c r="D33" s="67"/>
      <c r="E33" s="67"/>
      <c r="F33" s="67"/>
      <c r="G33" s="67" t="s">
        <v>93</v>
      </c>
      <c r="H33" s="67" t="s">
        <v>93</v>
      </c>
      <c r="I33" s="67"/>
      <c r="J33" s="67"/>
      <c r="K33" s="67"/>
      <c r="L33" s="67"/>
      <c r="M33" s="67"/>
      <c r="N33" s="67"/>
    </row>
    <row r="34" spans="1:14" ht="30.75" customHeight="1" thickBot="1" x14ac:dyDescent="0.3">
      <c r="A34" s="60" t="str">
        <f>[1]Eelarvevorm!A42</f>
        <v>Lasteala</v>
      </c>
      <c r="B34" s="67"/>
      <c r="C34" s="67"/>
      <c r="D34" s="67"/>
      <c r="E34" s="67"/>
      <c r="F34" s="67"/>
      <c r="G34" s="67" t="s">
        <v>93</v>
      </c>
      <c r="H34" s="67" t="s">
        <v>93</v>
      </c>
      <c r="I34" s="67"/>
      <c r="J34" s="67"/>
      <c r="K34" s="67"/>
      <c r="L34" s="67"/>
      <c r="M34" s="67"/>
      <c r="N34" s="67"/>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58" t="s">
        <v>75</v>
      </c>
    </row>
    <row r="38" spans="1:14" ht="26.25" customHeight="1" thickBot="1" x14ac:dyDescent="0.3">
      <c r="A38" s="61" t="s">
        <v>19</v>
      </c>
      <c r="B38" s="94" t="s">
        <v>20</v>
      </c>
      <c r="C38" s="98"/>
      <c r="D38" s="98"/>
      <c r="E38" s="95"/>
    </row>
    <row r="39" spans="1:14" ht="16.5" thickBot="1" x14ac:dyDescent="0.3">
      <c r="A39" s="62" t="s">
        <v>94</v>
      </c>
      <c r="B39" s="99" t="s">
        <v>95</v>
      </c>
      <c r="C39" s="100"/>
      <c r="D39" s="100"/>
      <c r="E39" s="101"/>
    </row>
    <row r="40" spans="1:14" ht="19.5" customHeight="1" thickBot="1" x14ac:dyDescent="0.3">
      <c r="A40" s="62" t="s">
        <v>96</v>
      </c>
      <c r="B40" s="102" t="s">
        <v>97</v>
      </c>
      <c r="C40" s="103"/>
      <c r="D40" s="103"/>
      <c r="E40" s="104"/>
    </row>
    <row r="41" spans="1:14" ht="16.5" thickBot="1" x14ac:dyDescent="0.3">
      <c r="A41" s="62" t="s">
        <v>98</v>
      </c>
      <c r="B41" s="102" t="s">
        <v>99</v>
      </c>
      <c r="C41" s="103"/>
      <c r="D41" s="103"/>
      <c r="E41" s="104"/>
    </row>
    <row r="42" spans="1:14" ht="16.5" thickBot="1" x14ac:dyDescent="0.3">
      <c r="A42" s="62" t="s">
        <v>100</v>
      </c>
      <c r="B42" s="102" t="s">
        <v>99</v>
      </c>
      <c r="C42" s="103"/>
      <c r="D42" s="103"/>
      <c r="E42" s="104"/>
    </row>
    <row r="44" spans="1:14" ht="15.75" x14ac:dyDescent="0.25">
      <c r="A44" s="58" t="s">
        <v>76</v>
      </c>
    </row>
    <row r="45" spans="1:14" ht="15.75" thickBot="1" x14ac:dyDescent="0.3">
      <c r="A45" s="65" t="s">
        <v>74</v>
      </c>
      <c r="B45" s="55"/>
    </row>
    <row r="46" spans="1:14" ht="15.75" thickBot="1" x14ac:dyDescent="0.3">
      <c r="A46" s="5" t="s">
        <v>21</v>
      </c>
    </row>
    <row r="47" spans="1:14" ht="15.75" thickBot="1" x14ac:dyDescent="0.3">
      <c r="A47" s="6" t="s">
        <v>129</v>
      </c>
    </row>
    <row r="49" spans="1:6" s="64" customFormat="1" ht="30" customHeight="1" thickBot="1" x14ac:dyDescent="0.3">
      <c r="A49" s="72" t="s">
        <v>22</v>
      </c>
      <c r="B49" s="72"/>
      <c r="C49" s="72"/>
      <c r="D49" s="72"/>
      <c r="E49" s="72"/>
    </row>
    <row r="50" spans="1:6" ht="15.75" thickBot="1" x14ac:dyDescent="0.3">
      <c r="A50" s="5" t="s">
        <v>23</v>
      </c>
      <c r="B50" s="94" t="s">
        <v>24</v>
      </c>
      <c r="C50" s="95"/>
      <c r="D50" s="94" t="s">
        <v>25</v>
      </c>
      <c r="E50" s="95"/>
    </row>
    <row r="51" spans="1:6" ht="15.75" thickBot="1" x14ac:dyDescent="0.3">
      <c r="A51" s="6"/>
      <c r="B51" s="77"/>
      <c r="C51" s="79"/>
      <c r="D51" s="77"/>
      <c r="E51" s="79"/>
    </row>
    <row r="53" spans="1:6" ht="15.75" x14ac:dyDescent="0.25">
      <c r="A53" s="96" t="s">
        <v>26</v>
      </c>
      <c r="B53" s="97"/>
      <c r="C53" t="s">
        <v>0</v>
      </c>
      <c r="D53" t="s">
        <v>0</v>
      </c>
    </row>
    <row r="54" spans="1:6" x14ac:dyDescent="0.25">
      <c r="A54" s="73" t="s">
        <v>27</v>
      </c>
      <c r="B54" s="73"/>
      <c r="C54" s="73"/>
      <c r="D54" s="73"/>
      <c r="E54" s="73"/>
      <c r="F54" s="73"/>
    </row>
    <row r="55" spans="1:6" x14ac:dyDescent="0.25">
      <c r="A55" s="71" t="s">
        <v>32</v>
      </c>
      <c r="B55" s="71"/>
      <c r="C55" s="71"/>
      <c r="D55" s="71"/>
      <c r="E55" s="71"/>
      <c r="F55" s="71"/>
    </row>
    <row r="56" spans="1:6" x14ac:dyDescent="0.25">
      <c r="A56" s="71" t="s">
        <v>33</v>
      </c>
      <c r="B56" s="71"/>
      <c r="C56" s="71"/>
      <c r="D56" s="71"/>
      <c r="E56" s="71"/>
      <c r="F56" s="71"/>
    </row>
    <row r="57" spans="1:6" ht="46.9" customHeight="1" x14ac:dyDescent="0.25">
      <c r="A57" s="73" t="s">
        <v>72</v>
      </c>
      <c r="B57" s="73"/>
      <c r="C57" s="73"/>
      <c r="D57" s="73"/>
      <c r="E57" s="73"/>
      <c r="F57" s="73"/>
    </row>
    <row r="58" spans="1:6" ht="14.45" customHeight="1" x14ac:dyDescent="0.25">
      <c r="A58" s="71" t="s">
        <v>34</v>
      </c>
      <c r="B58" s="71"/>
      <c r="C58" s="71"/>
      <c r="D58" s="71"/>
      <c r="E58" s="71"/>
      <c r="F58" s="71"/>
    </row>
    <row r="59" spans="1:6" ht="14.45" customHeight="1" x14ac:dyDescent="0.25">
      <c r="A59" s="92" t="s">
        <v>73</v>
      </c>
      <c r="B59" s="92"/>
      <c r="C59" s="92"/>
      <c r="D59" s="92"/>
      <c r="E59" s="92"/>
      <c r="F59" s="92"/>
    </row>
    <row r="60" spans="1:6" ht="15.75" thickBot="1" x14ac:dyDescent="0.3">
      <c r="A60" s="2"/>
    </row>
    <row r="61" spans="1:6" ht="15.75" thickBot="1" x14ac:dyDescent="0.3">
      <c r="A61" s="66" t="s">
        <v>77</v>
      </c>
      <c r="B61" s="89" t="s">
        <v>86</v>
      </c>
      <c r="C61" s="90"/>
      <c r="D61" s="90"/>
      <c r="E61" s="91"/>
    </row>
    <row r="62" spans="1:6" ht="15.75" thickBot="1" x14ac:dyDescent="0.3">
      <c r="A62" s="11" t="s">
        <v>28</v>
      </c>
      <c r="B62" s="86" t="s">
        <v>101</v>
      </c>
      <c r="C62" s="87"/>
      <c r="D62" s="87"/>
      <c r="E62" s="88"/>
    </row>
    <row r="63" spans="1:6" ht="15.75" thickBot="1" x14ac:dyDescent="0.3">
      <c r="A63" s="11" t="s">
        <v>29</v>
      </c>
      <c r="B63" s="83">
        <v>45347</v>
      </c>
      <c r="C63" s="84"/>
      <c r="D63" s="84"/>
      <c r="E63" s="85"/>
    </row>
    <row r="64" spans="1:6" x14ac:dyDescent="0.25">
      <c r="A64" s="2"/>
    </row>
    <row r="65" spans="1:4" ht="15.75" x14ac:dyDescent="0.25">
      <c r="A65" s="63" t="s">
        <v>36</v>
      </c>
      <c r="B65" s="55" t="s">
        <v>0</v>
      </c>
      <c r="C65" t="s">
        <v>0</v>
      </c>
      <c r="D65" t="s">
        <v>0</v>
      </c>
    </row>
    <row r="66" spans="1:4" x14ac:dyDescent="0.25">
      <c r="A66" s="69" t="s">
        <v>68</v>
      </c>
      <c r="B66" s="69"/>
      <c r="C66" t="s">
        <v>0</v>
      </c>
      <c r="D66" t="s">
        <v>0</v>
      </c>
    </row>
    <row r="67" spans="1:4" ht="30.75" customHeight="1" x14ac:dyDescent="0.25">
      <c r="A67" s="121" t="s">
        <v>69</v>
      </c>
      <c r="B67" s="69"/>
      <c r="C67" t="s">
        <v>0</v>
      </c>
      <c r="D67" t="s">
        <v>0</v>
      </c>
    </row>
    <row r="68" spans="1:4" x14ac:dyDescent="0.25">
      <c r="A68" t="s">
        <v>0</v>
      </c>
      <c r="B68" t="s">
        <v>0</v>
      </c>
      <c r="C68" t="s">
        <v>0</v>
      </c>
      <c r="D68" t="s">
        <v>0</v>
      </c>
    </row>
    <row r="69" spans="1:4" x14ac:dyDescent="0.25">
      <c r="A69" s="108" t="s">
        <v>79</v>
      </c>
      <c r="B69" s="108"/>
      <c r="C69" s="108"/>
      <c r="D69" s="108"/>
    </row>
    <row r="70" spans="1:4" x14ac:dyDescent="0.25">
      <c r="A70" t="s">
        <v>0</v>
      </c>
      <c r="B70" t="s">
        <v>0</v>
      </c>
      <c r="C70" t="s">
        <v>0</v>
      </c>
      <c r="D70" t="s">
        <v>0</v>
      </c>
    </row>
    <row r="71" spans="1:4" x14ac:dyDescent="0.25">
      <c r="A71" t="s">
        <v>0</v>
      </c>
      <c r="B71" t="s">
        <v>0</v>
      </c>
      <c r="C71" t="s">
        <v>0</v>
      </c>
      <c r="D71" t="s">
        <v>0</v>
      </c>
    </row>
  </sheetData>
  <mergeCells count="47">
    <mergeCell ref="A69:D69"/>
    <mergeCell ref="B28:N28"/>
    <mergeCell ref="A25:N25"/>
    <mergeCell ref="D50:E50"/>
    <mergeCell ref="A2:H3"/>
    <mergeCell ref="B4:H4"/>
    <mergeCell ref="B5:H5"/>
    <mergeCell ref="B6:H6"/>
    <mergeCell ref="B7:H7"/>
    <mergeCell ref="B8:H8"/>
    <mergeCell ref="B9:H9"/>
    <mergeCell ref="E10:H10"/>
    <mergeCell ref="B10:D10"/>
    <mergeCell ref="E11:H11"/>
    <mergeCell ref="B11:D11"/>
    <mergeCell ref="A67:B67"/>
    <mergeCell ref="A14:N14"/>
    <mergeCell ref="B38:E38"/>
    <mergeCell ref="B39:E39"/>
    <mergeCell ref="B40:E40"/>
    <mergeCell ref="B41:E41"/>
    <mergeCell ref="A28:A29"/>
    <mergeCell ref="B16:K16"/>
    <mergeCell ref="F17:G17"/>
    <mergeCell ref="A59:F59"/>
    <mergeCell ref="D17:E17"/>
    <mergeCell ref="D51:E51"/>
    <mergeCell ref="B50:C50"/>
    <mergeCell ref="B51:C51"/>
    <mergeCell ref="A53:B53"/>
    <mergeCell ref="B42:E42"/>
    <mergeCell ref="A13:N13"/>
    <mergeCell ref="A66:B66"/>
    <mergeCell ref="B17:C17"/>
    <mergeCell ref="A58:F58"/>
    <mergeCell ref="A49:E49"/>
    <mergeCell ref="A57:F57"/>
    <mergeCell ref="A23:N23"/>
    <mergeCell ref="A21:N21"/>
    <mergeCell ref="H17:I17"/>
    <mergeCell ref="J17:K17"/>
    <mergeCell ref="A56:F56"/>
    <mergeCell ref="A55:F55"/>
    <mergeCell ref="A54:F54"/>
    <mergeCell ref="B63:E63"/>
    <mergeCell ref="B62:E62"/>
    <mergeCell ref="B61:E6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51"/>
  <sheetViews>
    <sheetView topLeftCell="A25" workbookViewId="0">
      <selection activeCell="M18" sqref="M18"/>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22" t="s">
        <v>38</v>
      </c>
      <c r="B1" s="123"/>
      <c r="C1" s="123"/>
      <c r="D1" s="123"/>
      <c r="E1" s="123"/>
      <c r="F1" s="123"/>
      <c r="G1" s="123"/>
      <c r="H1" s="123"/>
    </row>
    <row r="2" spans="1:8" ht="18.75" x14ac:dyDescent="0.25">
      <c r="A2" s="124" t="s">
        <v>128</v>
      </c>
      <c r="B2" s="125"/>
      <c r="C2" s="125"/>
      <c r="D2" s="125"/>
      <c r="E2" s="125"/>
      <c r="F2" s="125"/>
      <c r="G2" s="125"/>
      <c r="H2" s="126"/>
    </row>
    <row r="3" spans="1:8" ht="18.75" x14ac:dyDescent="0.3">
      <c r="A3" s="127" t="s">
        <v>130</v>
      </c>
      <c r="B3" s="128"/>
      <c r="C3" s="128"/>
      <c r="D3" s="128"/>
      <c r="E3" s="128"/>
      <c r="F3" s="128"/>
      <c r="G3" s="128"/>
      <c r="H3" s="129"/>
    </row>
    <row r="4" spans="1:8" ht="18.75" x14ac:dyDescent="0.3">
      <c r="A4" s="130" t="s">
        <v>131</v>
      </c>
      <c r="B4" s="131"/>
      <c r="C4" s="131"/>
      <c r="D4" s="132"/>
      <c r="E4" s="132"/>
      <c r="F4" s="132"/>
      <c r="G4" s="132"/>
      <c r="H4" s="133"/>
    </row>
    <row r="5" spans="1:8" ht="15.75" x14ac:dyDescent="0.25">
      <c r="A5" s="14"/>
      <c r="B5" s="15"/>
      <c r="C5" s="134" t="s">
        <v>39</v>
      </c>
      <c r="D5" s="136" t="s">
        <v>40</v>
      </c>
      <c r="E5" s="134" t="s">
        <v>41</v>
      </c>
      <c r="F5" s="140" t="s">
        <v>42</v>
      </c>
      <c r="G5" s="141"/>
      <c r="H5" s="142" t="s">
        <v>43</v>
      </c>
    </row>
    <row r="6" spans="1:8" ht="15.75" x14ac:dyDescent="0.25">
      <c r="A6" s="16"/>
      <c r="B6" s="17"/>
      <c r="C6" s="135"/>
      <c r="D6" s="137"/>
      <c r="E6" s="135"/>
      <c r="F6" s="145" t="s">
        <v>44</v>
      </c>
      <c r="G6" s="148" t="s">
        <v>47</v>
      </c>
      <c r="H6" s="143"/>
    </row>
    <row r="7" spans="1:8" ht="15.75" x14ac:dyDescent="0.25">
      <c r="A7" s="16"/>
      <c r="B7" s="17"/>
      <c r="C7" s="135"/>
      <c r="D7" s="137"/>
      <c r="E7" s="135"/>
      <c r="F7" s="146"/>
      <c r="G7" s="148"/>
      <c r="H7" s="143"/>
    </row>
    <row r="8" spans="1:8" ht="15.75" customHeight="1" x14ac:dyDescent="0.25">
      <c r="A8" s="18" t="s">
        <v>45</v>
      </c>
      <c r="B8" s="17" t="s">
        <v>46</v>
      </c>
      <c r="C8" s="135"/>
      <c r="D8" s="137"/>
      <c r="E8" s="135"/>
      <c r="F8" s="146"/>
      <c r="G8" s="148"/>
      <c r="H8" s="143"/>
    </row>
    <row r="9" spans="1:8" ht="16.5" thickBot="1" x14ac:dyDescent="0.3">
      <c r="A9" s="19"/>
      <c r="B9" s="20"/>
      <c r="C9" s="135"/>
      <c r="D9" s="138"/>
      <c r="E9" s="139"/>
      <c r="F9" s="147"/>
      <c r="G9" s="148"/>
      <c r="H9" s="144"/>
    </row>
    <row r="10" spans="1:8" ht="16.5" customHeight="1" thickBot="1" x14ac:dyDescent="0.3">
      <c r="A10" s="151" t="s">
        <v>102</v>
      </c>
      <c r="B10" s="21" t="s">
        <v>107</v>
      </c>
      <c r="C10" s="21" t="s">
        <v>122</v>
      </c>
      <c r="D10" s="22">
        <v>1</v>
      </c>
      <c r="E10" s="22">
        <v>150</v>
      </c>
      <c r="F10" s="23"/>
      <c r="G10" s="23">
        <v>150</v>
      </c>
      <c r="H10" s="24">
        <f t="shared" ref="H10:H49" si="0">SUM(F10:G10)</f>
        <v>150</v>
      </c>
    </row>
    <row r="11" spans="1:8" ht="16.5" thickBot="1" x14ac:dyDescent="0.3">
      <c r="A11" s="152"/>
      <c r="B11" s="25" t="s">
        <v>108</v>
      </c>
      <c r="C11" s="25" t="s">
        <v>122</v>
      </c>
      <c r="D11" s="26">
        <v>55</v>
      </c>
      <c r="E11" s="26">
        <v>15</v>
      </c>
      <c r="F11" s="27">
        <f>D11*E11</f>
        <v>825</v>
      </c>
      <c r="G11" s="27"/>
      <c r="H11" s="28">
        <f t="shared" si="0"/>
        <v>825</v>
      </c>
    </row>
    <row r="12" spans="1:8" ht="16.5" thickBot="1" x14ac:dyDescent="0.3">
      <c r="A12" s="152"/>
      <c r="B12" s="25" t="s">
        <v>55</v>
      </c>
      <c r="C12" s="25" t="s">
        <v>122</v>
      </c>
      <c r="D12" s="26">
        <v>1</v>
      </c>
      <c r="E12" s="26">
        <v>1200</v>
      </c>
      <c r="F12" s="27">
        <v>1200</v>
      </c>
      <c r="G12" s="27"/>
      <c r="H12" s="28">
        <f t="shared" si="0"/>
        <v>1200</v>
      </c>
    </row>
    <row r="13" spans="1:8" ht="16.5" thickBot="1" x14ac:dyDescent="0.3">
      <c r="A13" s="152"/>
      <c r="B13" s="29" t="s">
        <v>109</v>
      </c>
      <c r="C13" s="29" t="s">
        <v>122</v>
      </c>
      <c r="D13" s="26">
        <v>1</v>
      </c>
      <c r="E13" s="26">
        <v>100</v>
      </c>
      <c r="F13" s="27"/>
      <c r="G13" s="27">
        <v>100</v>
      </c>
      <c r="H13" s="28">
        <f t="shared" si="0"/>
        <v>100</v>
      </c>
    </row>
    <row r="14" spans="1:8" ht="16.5" thickBot="1" x14ac:dyDescent="0.3">
      <c r="A14" s="152"/>
      <c r="B14" s="30" t="s">
        <v>50</v>
      </c>
      <c r="C14" s="30"/>
      <c r="D14" s="26"/>
      <c r="E14" s="26"/>
      <c r="F14" s="31"/>
      <c r="G14" s="31"/>
      <c r="H14" s="28">
        <f t="shared" si="0"/>
        <v>0</v>
      </c>
    </row>
    <row r="15" spans="1:8" ht="16.5" thickBot="1" x14ac:dyDescent="0.3">
      <c r="A15" s="152"/>
      <c r="B15" s="25" t="s">
        <v>51</v>
      </c>
      <c r="C15" s="25"/>
      <c r="D15" s="32"/>
      <c r="E15" s="32"/>
      <c r="F15" s="31"/>
      <c r="G15" s="31"/>
      <c r="H15" s="28">
        <f t="shared" si="0"/>
        <v>0</v>
      </c>
    </row>
    <row r="16" spans="1:8" ht="16.5" thickBot="1" x14ac:dyDescent="0.3">
      <c r="A16" s="153"/>
      <c r="B16" s="33" t="s">
        <v>18</v>
      </c>
      <c r="C16" s="33"/>
      <c r="D16" s="34"/>
      <c r="E16" s="34"/>
      <c r="F16" s="35"/>
      <c r="G16" s="35"/>
      <c r="H16" s="28">
        <f t="shared" si="0"/>
        <v>0</v>
      </c>
    </row>
    <row r="17" spans="1:8" ht="32.25" thickBot="1" x14ac:dyDescent="0.3">
      <c r="A17" s="151" t="s">
        <v>103</v>
      </c>
      <c r="B17" s="36" t="s">
        <v>110</v>
      </c>
      <c r="C17" s="36" t="s">
        <v>122</v>
      </c>
      <c r="D17" s="37">
        <v>1</v>
      </c>
      <c r="E17" s="37">
        <v>3500</v>
      </c>
      <c r="F17" s="38">
        <v>3500</v>
      </c>
      <c r="G17" s="39"/>
      <c r="H17" s="28">
        <f t="shared" si="0"/>
        <v>3500</v>
      </c>
    </row>
    <row r="18" spans="1:8" ht="16.5" thickBot="1" x14ac:dyDescent="0.3">
      <c r="A18" s="152"/>
      <c r="B18" s="25" t="s">
        <v>78</v>
      </c>
      <c r="C18" s="25"/>
      <c r="D18" s="32"/>
      <c r="E18" s="32"/>
      <c r="F18" s="40"/>
      <c r="G18" s="40"/>
      <c r="H18" s="28">
        <f t="shared" si="0"/>
        <v>0</v>
      </c>
    </row>
    <row r="19" spans="1:8" ht="16.5" thickBot="1" x14ac:dyDescent="0.3">
      <c r="A19" s="152"/>
      <c r="B19" s="25" t="s">
        <v>48</v>
      </c>
      <c r="C19" s="25"/>
      <c r="D19" s="32"/>
      <c r="E19" s="32"/>
      <c r="F19" s="40"/>
      <c r="G19" s="40"/>
      <c r="H19" s="28">
        <f t="shared" si="0"/>
        <v>0</v>
      </c>
    </row>
    <row r="20" spans="1:8" ht="16.5" thickBot="1" x14ac:dyDescent="0.3">
      <c r="A20" s="152"/>
      <c r="B20" s="42" t="s">
        <v>111</v>
      </c>
      <c r="C20" s="29"/>
      <c r="D20" s="32"/>
      <c r="E20" s="32"/>
      <c r="F20" s="40"/>
      <c r="G20" s="40"/>
      <c r="H20" s="28">
        <f t="shared" si="0"/>
        <v>0</v>
      </c>
    </row>
    <row r="21" spans="1:8" ht="16.5" thickBot="1" x14ac:dyDescent="0.3">
      <c r="A21" s="152"/>
      <c r="B21" s="25" t="s">
        <v>112</v>
      </c>
      <c r="C21" s="25"/>
      <c r="D21" s="32"/>
      <c r="E21" s="32"/>
      <c r="F21" s="40"/>
      <c r="G21" s="40"/>
      <c r="H21" s="28">
        <f t="shared" si="0"/>
        <v>0</v>
      </c>
    </row>
    <row r="22" spans="1:8" ht="16.5" thickBot="1" x14ac:dyDescent="0.3">
      <c r="A22" s="152"/>
      <c r="B22" s="25" t="s">
        <v>51</v>
      </c>
      <c r="C22" s="25"/>
      <c r="D22" s="32"/>
      <c r="E22" s="32"/>
      <c r="F22" s="40"/>
      <c r="G22" s="40"/>
      <c r="H22" s="28">
        <f t="shared" si="0"/>
        <v>0</v>
      </c>
    </row>
    <row r="23" spans="1:8" ht="16.5" thickBot="1" x14ac:dyDescent="0.3">
      <c r="A23" s="153"/>
      <c r="B23" s="33" t="s">
        <v>18</v>
      </c>
      <c r="C23" s="33"/>
      <c r="D23" s="34"/>
      <c r="E23" s="34"/>
      <c r="F23" s="41"/>
      <c r="G23" s="41"/>
      <c r="H23" s="28">
        <f t="shared" si="0"/>
        <v>0</v>
      </c>
    </row>
    <row r="24" spans="1:8" ht="16.5" customHeight="1" thickBot="1" x14ac:dyDescent="0.3">
      <c r="A24" s="154" t="s">
        <v>104</v>
      </c>
      <c r="B24" s="36" t="s">
        <v>113</v>
      </c>
      <c r="C24" s="36" t="s">
        <v>123</v>
      </c>
      <c r="D24" s="37">
        <v>1</v>
      </c>
      <c r="E24" s="37">
        <v>1112</v>
      </c>
      <c r="F24" s="38">
        <v>1112</v>
      </c>
      <c r="G24" s="38"/>
      <c r="H24" s="28">
        <f t="shared" si="0"/>
        <v>1112</v>
      </c>
    </row>
    <row r="25" spans="1:8" ht="32.25" thickBot="1" x14ac:dyDescent="0.3">
      <c r="A25" s="152"/>
      <c r="B25" s="25" t="s">
        <v>114</v>
      </c>
      <c r="C25" s="25" t="s">
        <v>122</v>
      </c>
      <c r="D25" s="32">
        <v>50</v>
      </c>
      <c r="E25" s="32">
        <v>10</v>
      </c>
      <c r="F25" s="40">
        <v>500</v>
      </c>
      <c r="G25" s="40"/>
      <c r="H25" s="28">
        <f t="shared" si="0"/>
        <v>500</v>
      </c>
    </row>
    <row r="26" spans="1:8" ht="16.5" thickBot="1" x14ac:dyDescent="0.3">
      <c r="A26" s="152"/>
      <c r="B26" s="25" t="s">
        <v>115</v>
      </c>
      <c r="C26" s="36" t="s">
        <v>123</v>
      </c>
      <c r="D26" s="32">
        <v>1</v>
      </c>
      <c r="E26" s="32">
        <v>800</v>
      </c>
      <c r="F26" s="40">
        <v>800</v>
      </c>
      <c r="G26" s="40"/>
      <c r="H26" s="28">
        <f t="shared" si="0"/>
        <v>800</v>
      </c>
    </row>
    <row r="27" spans="1:8" ht="16.5" thickBot="1" x14ac:dyDescent="0.3">
      <c r="A27" s="152"/>
      <c r="B27" s="42" t="s">
        <v>111</v>
      </c>
      <c r="C27" s="42"/>
      <c r="D27" s="43"/>
      <c r="E27" s="43"/>
      <c r="F27" s="40"/>
      <c r="G27" s="40"/>
      <c r="H27" s="28">
        <f t="shared" si="0"/>
        <v>0</v>
      </c>
    </row>
    <row r="28" spans="1:8" ht="16.5" thickBot="1" x14ac:dyDescent="0.3">
      <c r="A28" s="152"/>
      <c r="B28" s="25" t="s">
        <v>112</v>
      </c>
      <c r="C28" s="25"/>
      <c r="D28" s="32"/>
      <c r="E28" s="32"/>
      <c r="F28" s="40"/>
      <c r="G28" s="40"/>
      <c r="H28" s="28">
        <f t="shared" si="0"/>
        <v>0</v>
      </c>
    </row>
    <row r="29" spans="1:8" ht="16.5" thickBot="1" x14ac:dyDescent="0.3">
      <c r="A29" s="152"/>
      <c r="B29" s="25" t="s">
        <v>51</v>
      </c>
      <c r="C29" s="25"/>
      <c r="D29" s="32"/>
      <c r="E29" s="32"/>
      <c r="F29" s="40"/>
      <c r="G29" s="40"/>
      <c r="H29" s="28">
        <f t="shared" si="0"/>
        <v>0</v>
      </c>
    </row>
    <row r="30" spans="1:8" ht="16.5" thickBot="1" x14ac:dyDescent="0.3">
      <c r="A30" s="152"/>
      <c r="B30" s="25" t="s">
        <v>112</v>
      </c>
      <c r="C30" s="25"/>
      <c r="D30" s="32"/>
      <c r="E30" s="32"/>
      <c r="F30" s="40"/>
      <c r="G30" s="40"/>
      <c r="H30" s="28">
        <f t="shared" si="0"/>
        <v>0</v>
      </c>
    </row>
    <row r="31" spans="1:8" ht="16.5" thickBot="1" x14ac:dyDescent="0.3">
      <c r="A31" s="152"/>
      <c r="B31" s="25" t="s">
        <v>51</v>
      </c>
      <c r="C31" s="25"/>
      <c r="D31" s="32"/>
      <c r="E31" s="32"/>
      <c r="F31" s="40"/>
      <c r="G31" s="40"/>
      <c r="H31" s="28">
        <f t="shared" si="0"/>
        <v>0</v>
      </c>
    </row>
    <row r="32" spans="1:8" ht="16.5" thickBot="1" x14ac:dyDescent="0.3">
      <c r="A32" s="153"/>
      <c r="B32" s="33" t="s">
        <v>18</v>
      </c>
      <c r="C32" s="33"/>
      <c r="D32" s="34"/>
      <c r="E32" s="34"/>
      <c r="F32" s="41"/>
      <c r="G32" s="41"/>
      <c r="H32" s="28">
        <f t="shared" si="0"/>
        <v>0</v>
      </c>
    </row>
    <row r="33" spans="1:8" ht="16.5" thickBot="1" x14ac:dyDescent="0.3">
      <c r="A33" s="154" t="s">
        <v>105</v>
      </c>
      <c r="B33" s="36" t="s">
        <v>124</v>
      </c>
      <c r="C33" s="25" t="s">
        <v>122</v>
      </c>
      <c r="D33" s="37">
        <v>1</v>
      </c>
      <c r="E33" s="37">
        <v>200</v>
      </c>
      <c r="F33" s="38"/>
      <c r="G33" s="38">
        <v>400</v>
      </c>
      <c r="H33" s="28">
        <f t="shared" si="0"/>
        <v>400</v>
      </c>
    </row>
    <row r="34" spans="1:8" ht="16.5" thickBot="1" x14ac:dyDescent="0.3">
      <c r="A34" s="152"/>
      <c r="B34" s="25" t="s">
        <v>116</v>
      </c>
      <c r="C34" s="25" t="s">
        <v>122</v>
      </c>
      <c r="D34" s="32">
        <v>1</v>
      </c>
      <c r="E34" s="32">
        <v>500</v>
      </c>
      <c r="F34" s="40">
        <v>500</v>
      </c>
      <c r="G34" s="40"/>
      <c r="H34" s="28">
        <f t="shared" si="0"/>
        <v>500</v>
      </c>
    </row>
    <row r="35" spans="1:8" ht="16.5" thickBot="1" x14ac:dyDescent="0.3">
      <c r="A35" s="152"/>
      <c r="B35" s="25" t="s">
        <v>117</v>
      </c>
      <c r="C35" s="25" t="s">
        <v>122</v>
      </c>
      <c r="D35" s="32">
        <v>1</v>
      </c>
      <c r="E35" s="32">
        <v>200</v>
      </c>
      <c r="F35" s="40">
        <v>200</v>
      </c>
      <c r="G35" s="40"/>
      <c r="H35" s="28">
        <f t="shared" si="0"/>
        <v>200</v>
      </c>
    </row>
    <row r="36" spans="1:8" ht="16.5" thickBot="1" x14ac:dyDescent="0.3">
      <c r="A36" s="152"/>
      <c r="B36" s="42" t="s">
        <v>118</v>
      </c>
      <c r="C36" s="25" t="s">
        <v>122</v>
      </c>
      <c r="D36" s="43">
        <v>1</v>
      </c>
      <c r="E36" s="43">
        <v>120</v>
      </c>
      <c r="F36" s="40">
        <v>120</v>
      </c>
      <c r="G36" s="40"/>
      <c r="H36" s="28">
        <f t="shared" si="0"/>
        <v>120</v>
      </c>
    </row>
    <row r="37" spans="1:8" ht="16.5" thickBot="1" x14ac:dyDescent="0.3">
      <c r="A37" s="152"/>
      <c r="B37" s="25" t="s">
        <v>119</v>
      </c>
      <c r="C37" s="25" t="s">
        <v>122</v>
      </c>
      <c r="D37" s="32">
        <v>1</v>
      </c>
      <c r="E37" s="32">
        <v>150</v>
      </c>
      <c r="F37" s="40"/>
      <c r="G37" s="40">
        <v>150</v>
      </c>
      <c r="H37" s="28">
        <f t="shared" si="0"/>
        <v>150</v>
      </c>
    </row>
    <row r="38" spans="1:8" ht="16.5" thickBot="1" x14ac:dyDescent="0.3">
      <c r="A38" s="152"/>
      <c r="B38" s="25" t="s">
        <v>125</v>
      </c>
      <c r="C38" s="25" t="s">
        <v>122</v>
      </c>
      <c r="D38" s="32">
        <v>1</v>
      </c>
      <c r="E38" s="32">
        <v>100</v>
      </c>
      <c r="F38" s="40"/>
      <c r="G38" s="40">
        <v>100</v>
      </c>
      <c r="H38" s="28">
        <f t="shared" si="0"/>
        <v>100</v>
      </c>
    </row>
    <row r="39" spans="1:8" ht="16.5" thickBot="1" x14ac:dyDescent="0.3">
      <c r="A39" s="152"/>
      <c r="B39" s="25" t="s">
        <v>120</v>
      </c>
      <c r="C39" s="25" t="s">
        <v>122</v>
      </c>
      <c r="D39" s="32">
        <v>1</v>
      </c>
      <c r="E39" s="32">
        <v>875</v>
      </c>
      <c r="F39" s="40">
        <v>875</v>
      </c>
      <c r="G39" s="40"/>
      <c r="H39" s="28">
        <f t="shared" si="0"/>
        <v>875</v>
      </c>
    </row>
    <row r="40" spans="1:8" ht="16.5" thickBot="1" x14ac:dyDescent="0.3">
      <c r="A40" s="152"/>
      <c r="B40" s="25" t="s">
        <v>127</v>
      </c>
      <c r="C40" s="25" t="s">
        <v>122</v>
      </c>
      <c r="D40" s="32">
        <v>4</v>
      </c>
      <c r="E40" s="32">
        <v>200</v>
      </c>
      <c r="F40" s="40">
        <v>800</v>
      </c>
      <c r="G40" s="40"/>
      <c r="H40" s="28">
        <f t="shared" si="0"/>
        <v>800</v>
      </c>
    </row>
    <row r="41" spans="1:8" ht="16.5" thickBot="1" x14ac:dyDescent="0.3">
      <c r="A41" s="153"/>
      <c r="B41" s="33" t="s">
        <v>18</v>
      </c>
      <c r="C41" s="33"/>
      <c r="D41" s="34"/>
      <c r="E41" s="34"/>
      <c r="F41" s="41"/>
      <c r="G41" s="41"/>
      <c r="H41" s="28">
        <f t="shared" si="0"/>
        <v>0</v>
      </c>
    </row>
    <row r="42" spans="1:8" ht="16.5" thickBot="1" x14ac:dyDescent="0.3">
      <c r="A42" s="154" t="s">
        <v>106</v>
      </c>
      <c r="B42" s="29" t="s">
        <v>121</v>
      </c>
      <c r="C42" s="25" t="s">
        <v>122</v>
      </c>
      <c r="D42" s="44">
        <v>1</v>
      </c>
      <c r="E42" s="44">
        <v>400</v>
      </c>
      <c r="F42" s="45">
        <v>400</v>
      </c>
      <c r="G42" s="45"/>
      <c r="H42" s="28">
        <f t="shared" si="0"/>
        <v>400</v>
      </c>
    </row>
    <row r="43" spans="1:8" ht="32.25" thickBot="1" x14ac:dyDescent="0.3">
      <c r="A43" s="152"/>
      <c r="B43" s="25" t="s">
        <v>126</v>
      </c>
      <c r="C43" s="25" t="s">
        <v>122</v>
      </c>
      <c r="D43" s="32">
        <v>1</v>
      </c>
      <c r="E43" s="32">
        <v>150</v>
      </c>
      <c r="F43" s="40"/>
      <c r="G43" s="40">
        <v>150</v>
      </c>
      <c r="H43" s="28">
        <f t="shared" si="0"/>
        <v>150</v>
      </c>
    </row>
    <row r="44" spans="1:8" ht="16.5" thickBot="1" x14ac:dyDescent="0.3">
      <c r="A44" s="152"/>
      <c r="B44" s="25" t="s">
        <v>48</v>
      </c>
      <c r="C44" s="25"/>
      <c r="D44" s="32"/>
      <c r="E44" s="32"/>
      <c r="F44" s="40"/>
      <c r="G44" s="40"/>
      <c r="H44" s="28">
        <f t="shared" si="0"/>
        <v>0</v>
      </c>
    </row>
    <row r="45" spans="1:8" ht="16.5" thickBot="1" x14ac:dyDescent="0.3">
      <c r="A45" s="152"/>
      <c r="B45" s="25" t="s">
        <v>49</v>
      </c>
      <c r="C45" s="25"/>
      <c r="D45" s="32"/>
      <c r="E45" s="32"/>
      <c r="F45" s="40"/>
      <c r="G45" s="40"/>
      <c r="H45" s="28">
        <f t="shared" si="0"/>
        <v>0</v>
      </c>
    </row>
    <row r="46" spans="1:8" ht="16.5" thickBot="1" x14ac:dyDescent="0.3">
      <c r="A46" s="152"/>
      <c r="B46" s="25" t="s">
        <v>50</v>
      </c>
      <c r="C46" s="25"/>
      <c r="D46" s="32"/>
      <c r="E46" s="32"/>
      <c r="F46" s="40"/>
      <c r="G46" s="40"/>
      <c r="H46" s="28">
        <f t="shared" si="0"/>
        <v>0</v>
      </c>
    </row>
    <row r="47" spans="1:8" ht="16.5" thickBot="1" x14ac:dyDescent="0.3">
      <c r="A47" s="152"/>
      <c r="B47" s="25" t="s">
        <v>51</v>
      </c>
      <c r="C47" s="25"/>
      <c r="D47" s="32"/>
      <c r="E47" s="32"/>
      <c r="F47" s="40"/>
      <c r="G47" s="40"/>
      <c r="H47" s="28">
        <f t="shared" si="0"/>
        <v>0</v>
      </c>
    </row>
    <row r="48" spans="1:8" ht="16.5" thickBot="1" x14ac:dyDescent="0.3">
      <c r="A48" s="152"/>
      <c r="B48" s="25" t="s">
        <v>52</v>
      </c>
      <c r="C48" s="25"/>
      <c r="D48" s="32"/>
      <c r="E48" s="32"/>
      <c r="F48" s="46"/>
      <c r="G48" s="46"/>
      <c r="H48" s="28">
        <f t="shared" si="0"/>
        <v>0</v>
      </c>
    </row>
    <row r="49" spans="1:8" ht="16.5" thickBot="1" x14ac:dyDescent="0.3">
      <c r="A49" s="153"/>
      <c r="B49" s="33" t="s">
        <v>18</v>
      </c>
      <c r="C49" s="33"/>
      <c r="D49" s="34"/>
      <c r="E49" s="34"/>
      <c r="F49" s="47"/>
      <c r="G49" s="47"/>
      <c r="H49" s="28">
        <f t="shared" si="0"/>
        <v>0</v>
      </c>
    </row>
    <row r="50" spans="1:8" ht="16.5" thickBot="1" x14ac:dyDescent="0.3">
      <c r="A50" s="48" t="s">
        <v>53</v>
      </c>
      <c r="B50" s="49" t="s">
        <v>43</v>
      </c>
      <c r="C50" s="50"/>
      <c r="D50" s="51"/>
      <c r="E50" s="51"/>
      <c r="F50" s="52">
        <f>SUM(F10:F49)</f>
        <v>10832</v>
      </c>
      <c r="G50" s="52">
        <f>SUM(G10:G49)</f>
        <v>1050</v>
      </c>
      <c r="H50" s="53">
        <f>SUM(H10:H49)</f>
        <v>11882</v>
      </c>
    </row>
    <row r="51" spans="1:8" ht="15.75" x14ac:dyDescent="0.25">
      <c r="A51" s="149" t="s">
        <v>54</v>
      </c>
      <c r="B51" s="149"/>
      <c r="C51" s="149"/>
      <c r="D51" s="149"/>
      <c r="E51" s="149"/>
      <c r="F51" s="149"/>
      <c r="G51" s="150"/>
      <c r="H51" s="54">
        <f>((G50*100)/H50)/100</f>
        <v>8.8368961454300621E-2</v>
      </c>
    </row>
  </sheetData>
  <mergeCells count="17">
    <mergeCell ref="A51:G51"/>
    <mergeCell ref="A10:A16"/>
    <mergeCell ref="A17:A23"/>
    <mergeCell ref="A33:A41"/>
    <mergeCell ref="A42:A49"/>
    <mergeCell ref="A24:A32"/>
    <mergeCell ref="A1:H1"/>
    <mergeCell ref="A2:H2"/>
    <mergeCell ref="A3:H3"/>
    <mergeCell ref="A4:H4"/>
    <mergeCell ref="C5:C9"/>
    <mergeCell ref="D5:D9"/>
    <mergeCell ref="E5:E9"/>
    <mergeCell ref="F5:G5"/>
    <mergeCell ref="H5:H9"/>
    <mergeCell ref="F6:F9"/>
    <mergeCell ref="G6:G9"/>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2023-01-25T11:48:14Z</cp:lastPrinted>
  <dcterms:created xsi:type="dcterms:W3CDTF">2023-01-13T06:11:31Z</dcterms:created>
  <dcterms:modified xsi:type="dcterms:W3CDTF">2024-02-25T10:03:25Z</dcterms:modified>
</cp:coreProperties>
</file>